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/>
</workbook>
</file>

<file path=xl/calcChain.xml><?xml version="1.0" encoding="utf-8"?>
<calcChain xmlns="http://schemas.openxmlformats.org/spreadsheetml/2006/main">
  <c r="R10" i="31" l="1"/>
  <c r="R11" i="31"/>
  <c r="R12" i="31"/>
  <c r="R13" i="31"/>
  <c r="R14" i="31"/>
  <c r="R16" i="31"/>
  <c r="R17" i="31"/>
  <c r="R18" i="31"/>
  <c r="R19" i="31"/>
  <c r="R20" i="31"/>
  <c r="R21" i="31"/>
  <c r="R22" i="31"/>
  <c r="R23" i="31"/>
  <c r="R24" i="31"/>
  <c r="R25" i="31"/>
  <c r="R9" i="31"/>
  <c r="R15" i="31"/>
  <c r="M38" i="31" l="1"/>
  <c r="M32" i="31"/>
  <c r="C38" i="31" l="1"/>
  <c r="C31" i="31"/>
  <c r="C32" i="31" s="1"/>
  <c r="R38" i="31" l="1"/>
  <c r="R36" i="31"/>
  <c r="R34" i="31"/>
  <c r="R32" i="31"/>
  <c r="R31" i="31"/>
  <c r="R30" i="31"/>
  <c r="R29" i="31"/>
  <c r="O26" i="31" l="1"/>
  <c r="N36" i="31" l="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Q28" i="32"/>
  <c r="M28" i="32"/>
  <c r="I28" i="32"/>
  <c r="D28" i="32"/>
  <c r="E28" i="32" s="1"/>
  <c r="Q27" i="32"/>
  <c r="M27" i="32"/>
  <c r="I27" i="32"/>
  <c r="E27" i="32"/>
  <c r="Q26" i="32"/>
  <c r="M26" i="32"/>
  <c r="I26" i="32"/>
  <c r="C26" i="32"/>
  <c r="E26" i="32" s="1"/>
  <c r="R26" i="32" s="1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Q22" i="32"/>
  <c r="M22" i="32"/>
  <c r="I22" i="32"/>
  <c r="E22" i="32"/>
  <c r="Q21" i="32"/>
  <c r="M21" i="32"/>
  <c r="I21" i="32"/>
  <c r="C21" i="32"/>
  <c r="B21" i="32"/>
  <c r="Q20" i="32"/>
  <c r="M20" i="32"/>
  <c r="I20" i="32"/>
  <c r="E20" i="32"/>
  <c r="Q19" i="32"/>
  <c r="M19" i="32"/>
  <c r="I19" i="32"/>
  <c r="E19" i="32"/>
  <c r="Q18" i="32"/>
  <c r="M18" i="32"/>
  <c r="I18" i="32"/>
  <c r="B18" i="32"/>
  <c r="E18" i="32" s="1"/>
  <c r="R18" i="32" s="1"/>
  <c r="Q17" i="32"/>
  <c r="M17" i="32"/>
  <c r="I17" i="32"/>
  <c r="C17" i="32"/>
  <c r="E17" i="32" s="1"/>
  <c r="Q16" i="32"/>
  <c r="M16" i="32"/>
  <c r="I16" i="32"/>
  <c r="E16" i="32"/>
  <c r="Q15" i="32"/>
  <c r="M15" i="32"/>
  <c r="I15" i="32"/>
  <c r="E15" i="32"/>
  <c r="Q14" i="32"/>
  <c r="M14" i="32"/>
  <c r="I14" i="32"/>
  <c r="C14" i="32"/>
  <c r="B14" i="32"/>
  <c r="B30" i="32" s="1"/>
  <c r="Q13" i="32"/>
  <c r="M13" i="32"/>
  <c r="I13" i="32"/>
  <c r="E13" i="32"/>
  <c r="R27" i="32" l="1"/>
  <c r="R28" i="32"/>
  <c r="R29" i="32"/>
  <c r="M30" i="32"/>
  <c r="R19" i="32"/>
  <c r="R20" i="32"/>
  <c r="E21" i="32"/>
  <c r="R21" i="32" s="1"/>
  <c r="R13" i="32"/>
  <c r="R23" i="32"/>
  <c r="R22" i="32"/>
  <c r="C30" i="32"/>
  <c r="E14" i="32"/>
  <c r="E30" i="32" s="1"/>
  <c r="R15" i="32"/>
  <c r="R16" i="32"/>
  <c r="Q30" i="32"/>
  <c r="R17" i="32"/>
  <c r="R24" i="32"/>
  <c r="R25" i="32"/>
  <c r="I30" i="32"/>
  <c r="D30" i="32"/>
  <c r="R14" i="32" l="1"/>
  <c r="R30" i="32" s="1"/>
  <c r="C26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J10" i="31"/>
  <c r="J9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F10" i="31"/>
  <c r="F11" i="31"/>
  <c r="F12" i="31"/>
  <c r="F13" i="31"/>
  <c r="S13" i="31" s="1"/>
  <c r="F14" i="31"/>
  <c r="F15" i="31"/>
  <c r="F16" i="31"/>
  <c r="F17" i="31"/>
  <c r="F18" i="31"/>
  <c r="F19" i="31"/>
  <c r="F20" i="31"/>
  <c r="F21" i="31"/>
  <c r="F22" i="31"/>
  <c r="F23" i="31"/>
  <c r="F24" i="31"/>
  <c r="F25" i="31"/>
  <c r="F9" i="31"/>
  <c r="S16" i="31" l="1"/>
  <c r="S25" i="31"/>
  <c r="S17" i="31"/>
  <c r="S20" i="31"/>
  <c r="S12" i="31"/>
  <c r="S24" i="31"/>
  <c r="S21" i="31"/>
  <c r="S18" i="31"/>
  <c r="S11" i="31"/>
  <c r="S22" i="31"/>
  <c r="S19" i="31"/>
  <c r="S15" i="31"/>
  <c r="S14" i="31"/>
  <c r="S9" i="31"/>
  <c r="S23" i="31"/>
  <c r="S10" i="31"/>
  <c r="N26" i="31"/>
  <c r="F26" i="31"/>
  <c r="J26" i="31"/>
  <c r="D26" i="31"/>
  <c r="E26" i="31"/>
  <c r="G26" i="31"/>
  <c r="H26" i="31"/>
  <c r="I26" i="31"/>
  <c r="L26" i="31"/>
  <c r="M26" i="31"/>
  <c r="P26" i="31"/>
  <c r="Q26" i="31"/>
  <c r="R26" i="31" l="1"/>
  <c r="S26" i="31" s="1"/>
</calcChain>
</file>

<file path=xl/sharedStrings.xml><?xml version="1.0" encoding="utf-8"?>
<sst xmlns="http://schemas.openxmlformats.org/spreadsheetml/2006/main" count="150" uniqueCount="59">
  <si>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</si>
  <si>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</si>
  <si>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</si>
  <si>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</si>
  <si>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</si>
  <si>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</si>
  <si>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</si>
  <si>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</si>
  <si>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</si>
  <si>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</si>
  <si>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</si>
  <si>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</si>
  <si>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</si>
  <si>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</si>
  <si>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</si>
  <si>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</si>
  <si>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</si>
  <si>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</si>
  <si>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</si>
  <si>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</si>
  <si>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</si>
  <si>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</si>
  <si>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</si>
  <si>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</si>
  <si>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</si>
  <si>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</si>
  <si>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</si>
  <si>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</si>
  <si>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</si>
  <si>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</si>
  <si>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</si>
  <si>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</si>
  <si>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</si>
  <si>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</si>
  <si>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</si>
  <si>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</si>
  <si>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</si>
  <si>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</si>
  <si>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</si>
  <si>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</si>
  <si>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</si>
  <si>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</si>
  <si>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</si>
  <si>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</si>
  <si>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</si>
  <si>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</si>
  <si>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</si>
  <si>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</si>
  <si>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</si>
  <si>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</si>
  <si>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</si>
  <si>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</si>
  <si>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</si>
  <si>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</si>
  <si>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</si>
  <si>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</si>
  <si>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</si>
  <si>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 xml:space="preserve">DPTO. ESTADISTICAS </t>
  </si>
  <si>
    <t>ACUMULADO GENERAL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</si>
</sst>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5776"/>
        <bgColor indexed="64"/>
      </patternFill>
    </fill>
    <fill>
      <patternFill patternType="solid">
        <fgColor rgb="FF41B6E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82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2" fillId="0" borderId="0" xfId="0" applyFont="1"/>
    <xf numFmtId="3" fontId="18" fillId="3" borderId="6" xfId="2" applyNumberFormat="1" applyFont="1" applyFill="1" applyBorder="1" applyAlignment="1" applyProtection="1">
      <alignment horizontal="center" vertical="center" wrapText="1"/>
    </xf>
    <xf numFmtId="3" fontId="20" fillId="3" borderId="6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7" fillId="7" borderId="3" xfId="3" applyFont="1" applyFill="1" applyBorder="1" applyAlignment="1" applyProtection="1">
      <alignment horizontal="center" vertical="center" wrapText="1"/>
    </xf>
    <xf numFmtId="0" fontId="19" fillId="7" borderId="2" xfId="3" applyFont="1" applyFill="1" applyBorder="1" applyAlignment="1" applyProtection="1">
      <alignment horizontal="center" vertical="center" wrapText="1"/>
    </xf>
    <xf numFmtId="0" fontId="19" fillId="7" borderId="12" xfId="3" applyFont="1" applyFill="1" applyBorder="1" applyAlignment="1" applyProtection="1">
      <alignment horizontal="center" vertical="center" wrapText="1"/>
    </xf>
    <xf numFmtId="3" fontId="19" fillId="7" borderId="5" xfId="3" applyNumberFormat="1" applyFont="1" applyFill="1" applyBorder="1" applyAlignment="1">
      <alignment horizontal="center" vertical="center" wrapText="1"/>
    </xf>
    <xf numFmtId="3" fontId="19" fillId="7" borderId="3" xfId="3" applyNumberFormat="1" applyFont="1" applyFill="1" applyBorder="1" applyAlignment="1" applyProtection="1">
      <alignment horizontal="center" vertical="center" wrapText="1"/>
    </xf>
    <xf numFmtId="0" fontId="19" fillId="7" borderId="3" xfId="3" applyFont="1" applyFill="1" applyBorder="1" applyAlignment="1" applyProtection="1">
      <alignment horizontal="center" vertical="center" wrapText="1"/>
    </xf>
    <xf numFmtId="0" fontId="18" fillId="8" borderId="2" xfId="3" applyFont="1" applyFill="1" applyBorder="1" applyAlignment="1" applyProtection="1">
      <alignment horizontal="center" vertical="center" wrapText="1"/>
    </xf>
    <xf numFmtId="49" fontId="18" fillId="8" borderId="3" xfId="3" applyNumberFormat="1" applyFont="1" applyFill="1" applyBorder="1" applyAlignment="1" applyProtection="1">
      <alignment horizontal="center" vertical="center" wrapText="1"/>
    </xf>
    <xf numFmtId="49" fontId="18" fillId="8" borderId="2" xfId="3" applyNumberFormat="1" applyFont="1" applyFill="1" applyBorder="1" applyAlignment="1" applyProtection="1">
      <alignment horizontal="center" vertical="center" wrapText="1"/>
    </xf>
    <xf numFmtId="49" fontId="18" fillId="8" borderId="12" xfId="3" applyNumberFormat="1" applyFont="1" applyFill="1" applyBorder="1" applyAlignment="1" applyProtection="1">
      <alignment horizontal="center" vertical="center" wrapText="1"/>
    </xf>
    <xf numFmtId="3" fontId="18" fillId="8" borderId="8" xfId="2" applyNumberFormat="1" applyFont="1" applyFill="1" applyBorder="1" applyAlignment="1" applyProtection="1">
      <alignment horizontal="center" vertical="center" wrapText="1"/>
    </xf>
    <xf numFmtId="3" fontId="18" fillId="8" borderId="15" xfId="2" applyNumberFormat="1" applyFont="1" applyFill="1" applyBorder="1" applyAlignment="1" applyProtection="1">
      <alignment horizontal="center" vertical="center" wrapText="1"/>
    </xf>
    <xf numFmtId="49" fontId="18" fillId="8" borderId="2" xfId="3" applyNumberFormat="1" applyFont="1" applyFill="1" applyBorder="1" applyAlignment="1" applyProtection="1">
      <alignment horizontal="center" vertical="center" wrapText="1"/>
    </xf>
    <xf numFmtId="3" fontId="18" fillId="8" borderId="16" xfId="2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colors>
    <mruColors>
      <color rgb="FF41B6E6"/>
      <color rgb="FF005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120458</xdr:colOff>
      <xdr:row>2</xdr:row>
      <xdr:rowOff>0</xdr:rowOff>
    </xdr:from>
    <xdr:to>
      <xdr:col>2</xdr:col>
      <xdr:colOff>74084</xdr:colOff>
      <xdr:row>3</xdr:row>
      <xdr:rowOff>740832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041" y="317500"/>
          <a:ext cx="2006793" cy="10265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222251</xdr:colOff>
      <xdr:row>2</xdr:row>
      <xdr:rowOff>74083</xdr:rowOff>
    </xdr:from>
    <xdr:to>
      <xdr:col>18</xdr:col>
      <xdr:colOff>889000</xdr:colOff>
      <xdr:row>4</xdr:row>
      <xdr:rowOff>10583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5918" y="391583"/>
          <a:ext cx="1248832" cy="984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13</xdr:col>
      <xdr:colOff>296333</xdr:colOff>
      <xdr:row>3</xdr:row>
      <xdr:rowOff>444500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3" y="0"/>
          <a:ext cx="47625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59" t="s">
        <v>19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67" t="s">
        <v>54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61" t="s">
        <v>50</v>
      </c>
      <c r="F11" s="15" t="s">
        <v>53</v>
      </c>
      <c r="G11" s="15" t="s">
        <v>33</v>
      </c>
      <c r="H11" s="15" t="s">
        <v>34</v>
      </c>
      <c r="I11" s="63" t="s">
        <v>47</v>
      </c>
      <c r="J11" s="15" t="s">
        <v>37</v>
      </c>
      <c r="K11" s="15" t="s">
        <v>38</v>
      </c>
      <c r="L11" s="15" t="s">
        <v>40</v>
      </c>
      <c r="M11" s="63" t="s">
        <v>48</v>
      </c>
      <c r="N11" s="15" t="s">
        <v>41</v>
      </c>
      <c r="O11" s="15" t="s">
        <v>43</v>
      </c>
      <c r="P11" s="15" t="s">
        <v>44</v>
      </c>
      <c r="Q11" s="63" t="s">
        <v>49</v>
      </c>
      <c r="R11" s="65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62"/>
      <c r="F12" s="2" t="s">
        <v>46</v>
      </c>
      <c r="G12" s="2" t="s">
        <v>46</v>
      </c>
      <c r="H12" s="2" t="s">
        <v>46</v>
      </c>
      <c r="I12" s="64"/>
      <c r="J12" s="2" t="s">
        <v>46</v>
      </c>
      <c r="K12" s="2" t="s">
        <v>46</v>
      </c>
      <c r="L12" s="2" t="s">
        <v>46</v>
      </c>
      <c r="M12" s="64"/>
      <c r="N12" s="2" t="s">
        <v>46</v>
      </c>
      <c r="O12" s="2" t="s">
        <v>46</v>
      </c>
      <c r="P12" s="2" t="s">
        <v>46</v>
      </c>
      <c r="Q12" s="64"/>
      <c r="R12" s="66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41"/>
  <sheetViews>
    <sheetView tabSelected="1" zoomScale="95" zoomScaleNormal="95" workbookViewId="0">
      <selection activeCell="B5" sqref="B5:S5"/>
    </sheetView>
  </sheetViews>
  <sheetFormatPr baseColWidth="10" defaultRowHeight="12.75" x14ac:dyDescent="0.2"/>
  <cols>
    <col min="1" max="1" width="5.85546875" customWidth="1"/>
    <col min="2" max="2" width="30.85546875" customWidth="1"/>
    <col min="3" max="4" width="8.7109375" customWidth="1"/>
    <col min="5" max="5" width="8.42578125" customWidth="1"/>
    <col min="6" max="6" width="9.140625" customWidth="1"/>
    <col min="7" max="9" width="8.7109375" customWidth="1"/>
    <col min="10" max="10" width="9.140625" customWidth="1"/>
    <col min="11" max="13" width="8.7109375" customWidth="1"/>
    <col min="14" max="14" width="8.28515625" customWidth="1"/>
    <col min="15" max="16" width="8.7109375" customWidth="1"/>
    <col min="17" max="17" width="7.85546875" customWidth="1"/>
    <col min="18" max="18" width="8.7109375" customWidth="1"/>
    <col min="19" max="19" width="16.5703125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59" t="s">
        <v>19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60" t="s">
        <v>57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68" t="s">
        <v>1</v>
      </c>
      <c r="C7" s="68" t="s">
        <v>30</v>
      </c>
      <c r="D7" s="68" t="s">
        <v>29</v>
      </c>
      <c r="E7" s="68" t="s">
        <v>52</v>
      </c>
      <c r="F7" s="76" t="s">
        <v>56</v>
      </c>
      <c r="G7" s="68" t="s">
        <v>53</v>
      </c>
      <c r="H7" s="68" t="s">
        <v>33</v>
      </c>
      <c r="I7" s="68" t="s">
        <v>34</v>
      </c>
      <c r="J7" s="76" t="s">
        <v>47</v>
      </c>
      <c r="K7" s="68" t="s">
        <v>37</v>
      </c>
      <c r="L7" s="68" t="s">
        <v>38</v>
      </c>
      <c r="M7" s="68" t="s">
        <v>40</v>
      </c>
      <c r="N7" s="76" t="s">
        <v>48</v>
      </c>
      <c r="O7" s="68" t="s">
        <v>41</v>
      </c>
      <c r="P7" s="68" t="s">
        <v>43</v>
      </c>
      <c r="Q7" s="68" t="s">
        <v>44</v>
      </c>
      <c r="R7" s="76" t="s">
        <v>49</v>
      </c>
      <c r="S7" s="69" t="s">
        <v>58</v>
      </c>
    </row>
    <row r="8" spans="2:38" ht="30.75" customHeight="1" thickBot="1" x14ac:dyDescent="0.25">
      <c r="B8" s="74" t="s">
        <v>18</v>
      </c>
      <c r="C8" s="75" t="s">
        <v>46</v>
      </c>
      <c r="D8" s="75" t="s">
        <v>46</v>
      </c>
      <c r="E8" s="75" t="s">
        <v>46</v>
      </c>
      <c r="F8" s="77"/>
      <c r="G8" s="75" t="s">
        <v>46</v>
      </c>
      <c r="H8" s="75" t="s">
        <v>46</v>
      </c>
      <c r="I8" s="75" t="s">
        <v>46</v>
      </c>
      <c r="J8" s="77"/>
      <c r="K8" s="75" t="s">
        <v>46</v>
      </c>
      <c r="L8" s="75" t="s">
        <v>46</v>
      </c>
      <c r="M8" s="75" t="s">
        <v>46</v>
      </c>
      <c r="N8" s="77"/>
      <c r="O8" s="80" t="s">
        <v>46</v>
      </c>
      <c r="P8" s="80" t="s">
        <v>46</v>
      </c>
      <c r="Q8" s="80" t="s">
        <v>46</v>
      </c>
      <c r="R8" s="77"/>
      <c r="S8" s="70"/>
    </row>
    <row r="9" spans="2:38" ht="22.5" customHeight="1" thickBot="1" x14ac:dyDescent="0.25">
      <c r="B9" s="49" t="s">
        <v>2</v>
      </c>
      <c r="C9" s="50">
        <v>240</v>
      </c>
      <c r="D9" s="50">
        <v>474</v>
      </c>
      <c r="E9" s="51">
        <v>400</v>
      </c>
      <c r="F9" s="78">
        <f>SUM(C9:E9)</f>
        <v>1114</v>
      </c>
      <c r="G9" s="51">
        <v>282</v>
      </c>
      <c r="H9" s="51">
        <v>557</v>
      </c>
      <c r="I9" s="52">
        <v>419</v>
      </c>
      <c r="J9" s="78">
        <f>SUM(G9:I9)</f>
        <v>1258</v>
      </c>
      <c r="K9" s="51">
        <v>404</v>
      </c>
      <c r="L9" s="51">
        <v>1396</v>
      </c>
      <c r="M9" s="51">
        <v>416</v>
      </c>
      <c r="N9" s="79">
        <f>SUM(K9:M9)</f>
        <v>2216</v>
      </c>
      <c r="O9" s="57"/>
      <c r="P9" s="57"/>
      <c r="Q9" s="58"/>
      <c r="R9" s="81">
        <f>SUM(O9:Q9)</f>
        <v>0</v>
      </c>
      <c r="S9" s="71">
        <f>F9+J9+N9+R9</f>
        <v>4588</v>
      </c>
    </row>
    <row r="10" spans="2:38" ht="27.75" customHeight="1" thickBot="1" x14ac:dyDescent="0.25">
      <c r="B10" s="49" t="s">
        <v>3</v>
      </c>
      <c r="C10" s="50">
        <v>3510</v>
      </c>
      <c r="D10" s="50">
        <v>6126</v>
      </c>
      <c r="E10" s="51">
        <v>5106</v>
      </c>
      <c r="F10" s="78">
        <f t="shared" ref="F10:F25" si="0">SUM(C10:E10)</f>
        <v>14742</v>
      </c>
      <c r="G10" s="51">
        <v>3995</v>
      </c>
      <c r="H10" s="51">
        <v>6832</v>
      </c>
      <c r="I10" s="51">
        <v>5818</v>
      </c>
      <c r="J10" s="78">
        <f>SUM(G10:I10)</f>
        <v>16645</v>
      </c>
      <c r="K10" s="51">
        <v>6459</v>
      </c>
      <c r="L10" s="51">
        <v>5073</v>
      </c>
      <c r="M10" s="51">
        <v>7502</v>
      </c>
      <c r="N10" s="79">
        <f t="shared" ref="N10:N25" si="1">SUM(K10:M10)</f>
        <v>19034</v>
      </c>
      <c r="O10" s="57"/>
      <c r="P10" s="58"/>
      <c r="Q10" s="58"/>
      <c r="R10" s="81">
        <f t="shared" ref="R10:R26" si="2">SUM(O10:Q10)</f>
        <v>0</v>
      </c>
      <c r="S10" s="71">
        <f t="shared" ref="S10:S26" si="3">F10+J10+N10+R10</f>
        <v>50421</v>
      </c>
    </row>
    <row r="11" spans="2:38" ht="19.5" customHeight="1" thickBot="1" x14ac:dyDescent="0.25">
      <c r="B11" s="49" t="s">
        <v>4</v>
      </c>
      <c r="C11" s="50">
        <v>550</v>
      </c>
      <c r="D11" s="50">
        <v>652</v>
      </c>
      <c r="E11" s="51">
        <v>494</v>
      </c>
      <c r="F11" s="78">
        <f t="shared" si="0"/>
        <v>1696</v>
      </c>
      <c r="G11" s="51">
        <v>603</v>
      </c>
      <c r="H11" s="51">
        <v>597</v>
      </c>
      <c r="I11" s="51">
        <v>628</v>
      </c>
      <c r="J11" s="78">
        <f t="shared" ref="J11:J25" si="4">SUM(G11:I11)</f>
        <v>1828</v>
      </c>
      <c r="K11" s="51">
        <v>571</v>
      </c>
      <c r="L11" s="51">
        <v>512</v>
      </c>
      <c r="M11" s="51">
        <v>562</v>
      </c>
      <c r="N11" s="79">
        <f t="shared" si="1"/>
        <v>1645</v>
      </c>
      <c r="O11" s="57"/>
      <c r="P11" s="53"/>
      <c r="Q11" s="58"/>
      <c r="R11" s="81">
        <f t="shared" si="2"/>
        <v>0</v>
      </c>
      <c r="S11" s="71">
        <f t="shared" si="3"/>
        <v>5169</v>
      </c>
    </row>
    <row r="12" spans="2:38" ht="22.5" customHeight="1" thickBot="1" x14ac:dyDescent="0.25">
      <c r="B12" s="49" t="s">
        <v>35</v>
      </c>
      <c r="C12" s="50">
        <v>226</v>
      </c>
      <c r="D12" s="50">
        <v>316</v>
      </c>
      <c r="E12" s="51">
        <v>279</v>
      </c>
      <c r="F12" s="78">
        <f t="shared" si="0"/>
        <v>821</v>
      </c>
      <c r="G12" s="51">
        <v>286</v>
      </c>
      <c r="H12" s="51">
        <v>321</v>
      </c>
      <c r="I12" s="51">
        <v>317</v>
      </c>
      <c r="J12" s="78">
        <f t="shared" si="4"/>
        <v>924</v>
      </c>
      <c r="K12" s="51">
        <v>282</v>
      </c>
      <c r="L12" s="51">
        <v>281</v>
      </c>
      <c r="M12" s="51">
        <v>317</v>
      </c>
      <c r="N12" s="79">
        <f t="shared" si="1"/>
        <v>880</v>
      </c>
      <c r="O12" s="57"/>
      <c r="P12" s="58"/>
      <c r="Q12" s="58"/>
      <c r="R12" s="81">
        <f t="shared" si="2"/>
        <v>0</v>
      </c>
      <c r="S12" s="71">
        <f t="shared" si="3"/>
        <v>2625</v>
      </c>
      <c r="V12" s="56"/>
    </row>
    <row r="13" spans="2:38" ht="32.25" customHeight="1" thickBot="1" x14ac:dyDescent="0.25">
      <c r="B13" s="49" t="s">
        <v>36</v>
      </c>
      <c r="C13" s="50">
        <v>237</v>
      </c>
      <c r="D13" s="50">
        <v>306</v>
      </c>
      <c r="E13" s="51">
        <v>307</v>
      </c>
      <c r="F13" s="78">
        <f t="shared" si="0"/>
        <v>850</v>
      </c>
      <c r="G13" s="51">
        <v>293</v>
      </c>
      <c r="H13" s="51">
        <v>395</v>
      </c>
      <c r="I13" s="51">
        <v>310</v>
      </c>
      <c r="J13" s="78">
        <f t="shared" si="4"/>
        <v>998</v>
      </c>
      <c r="K13" s="51">
        <v>269</v>
      </c>
      <c r="L13" s="51">
        <v>216</v>
      </c>
      <c r="M13" s="51">
        <v>441</v>
      </c>
      <c r="N13" s="79">
        <f t="shared" si="1"/>
        <v>926</v>
      </c>
      <c r="O13" s="57"/>
      <c r="P13" s="58"/>
      <c r="Q13" s="58"/>
      <c r="R13" s="81">
        <f t="shared" si="2"/>
        <v>0</v>
      </c>
      <c r="S13" s="71">
        <f t="shared" si="3"/>
        <v>2774</v>
      </c>
    </row>
    <row r="14" spans="2:38" ht="27.75" customHeight="1" thickBot="1" x14ac:dyDescent="0.25">
      <c r="B14" s="49" t="s">
        <v>5</v>
      </c>
      <c r="C14" s="50">
        <v>268</v>
      </c>
      <c r="D14" s="50">
        <v>584</v>
      </c>
      <c r="E14" s="51">
        <v>389</v>
      </c>
      <c r="F14" s="78">
        <f t="shared" si="0"/>
        <v>1241</v>
      </c>
      <c r="G14" s="51">
        <v>531</v>
      </c>
      <c r="H14" s="51">
        <v>613</v>
      </c>
      <c r="I14" s="51">
        <v>698</v>
      </c>
      <c r="J14" s="78">
        <f t="shared" si="4"/>
        <v>1842</v>
      </c>
      <c r="K14" s="51">
        <v>607</v>
      </c>
      <c r="L14" s="51">
        <v>513</v>
      </c>
      <c r="M14" s="51">
        <v>640</v>
      </c>
      <c r="N14" s="79">
        <f t="shared" si="1"/>
        <v>1760</v>
      </c>
      <c r="O14" s="57"/>
      <c r="P14" s="58"/>
      <c r="Q14" s="58"/>
      <c r="R14" s="81">
        <f t="shared" si="2"/>
        <v>0</v>
      </c>
      <c r="S14" s="71">
        <f t="shared" si="3"/>
        <v>4843</v>
      </c>
    </row>
    <row r="15" spans="2:38" ht="21.75" customHeight="1" thickBot="1" x14ac:dyDescent="0.25">
      <c r="B15" s="49" t="s">
        <v>6</v>
      </c>
      <c r="C15" s="50">
        <v>7</v>
      </c>
      <c r="D15" s="50">
        <v>174</v>
      </c>
      <c r="E15" s="51">
        <v>218</v>
      </c>
      <c r="F15" s="78">
        <f t="shared" si="0"/>
        <v>399</v>
      </c>
      <c r="G15" s="51">
        <v>167</v>
      </c>
      <c r="H15" s="51">
        <v>196</v>
      </c>
      <c r="I15" s="51">
        <v>283</v>
      </c>
      <c r="J15" s="78">
        <f t="shared" si="4"/>
        <v>646</v>
      </c>
      <c r="K15" s="51">
        <v>202</v>
      </c>
      <c r="L15" s="51">
        <v>138</v>
      </c>
      <c r="M15" s="51">
        <v>138</v>
      </c>
      <c r="N15" s="79">
        <f t="shared" si="1"/>
        <v>478</v>
      </c>
      <c r="O15" s="57"/>
      <c r="P15" s="58"/>
      <c r="Q15" s="58"/>
      <c r="R15" s="81">
        <f t="shared" si="2"/>
        <v>0</v>
      </c>
      <c r="S15" s="71">
        <f t="shared" si="3"/>
        <v>1523</v>
      </c>
    </row>
    <row r="16" spans="2:38" ht="18" customHeight="1" thickBot="1" x14ac:dyDescent="0.25">
      <c r="B16" s="49" t="s">
        <v>7</v>
      </c>
      <c r="C16" s="50">
        <v>99</v>
      </c>
      <c r="D16" s="50">
        <v>201</v>
      </c>
      <c r="E16" s="51">
        <v>173</v>
      </c>
      <c r="F16" s="78">
        <f t="shared" si="0"/>
        <v>473</v>
      </c>
      <c r="G16" s="51">
        <v>161</v>
      </c>
      <c r="H16" s="51">
        <v>218</v>
      </c>
      <c r="I16" s="51">
        <v>155</v>
      </c>
      <c r="J16" s="78">
        <f t="shared" si="4"/>
        <v>534</v>
      </c>
      <c r="K16" s="51">
        <v>97</v>
      </c>
      <c r="L16" s="51">
        <v>108</v>
      </c>
      <c r="M16" s="51">
        <v>122</v>
      </c>
      <c r="N16" s="79">
        <f t="shared" si="1"/>
        <v>327</v>
      </c>
      <c r="O16" s="57"/>
      <c r="P16" s="58"/>
      <c r="Q16" s="58"/>
      <c r="R16" s="81">
        <f t="shared" si="2"/>
        <v>0</v>
      </c>
      <c r="S16" s="71">
        <f t="shared" si="3"/>
        <v>1334</v>
      </c>
    </row>
    <row r="17" spans="2:23" ht="20.25" customHeight="1" thickBot="1" x14ac:dyDescent="0.25">
      <c r="B17" s="49" t="s">
        <v>8</v>
      </c>
      <c r="C17" s="50">
        <v>2058</v>
      </c>
      <c r="D17" s="50">
        <v>1508</v>
      </c>
      <c r="E17" s="51">
        <v>747</v>
      </c>
      <c r="F17" s="78">
        <f t="shared" si="0"/>
        <v>4313</v>
      </c>
      <c r="G17" s="51">
        <v>1045</v>
      </c>
      <c r="H17" s="51">
        <v>1377</v>
      </c>
      <c r="I17" s="51">
        <v>1218</v>
      </c>
      <c r="J17" s="78">
        <f t="shared" si="4"/>
        <v>3640</v>
      </c>
      <c r="K17" s="51">
        <v>915</v>
      </c>
      <c r="L17" s="51">
        <v>785</v>
      </c>
      <c r="M17" s="51">
        <v>785</v>
      </c>
      <c r="N17" s="79">
        <f t="shared" si="1"/>
        <v>2485</v>
      </c>
      <c r="O17" s="57"/>
      <c r="P17" s="58"/>
      <c r="Q17" s="58"/>
      <c r="R17" s="81">
        <f t="shared" si="2"/>
        <v>0</v>
      </c>
      <c r="S17" s="71">
        <f t="shared" si="3"/>
        <v>10438</v>
      </c>
    </row>
    <row r="18" spans="2:23" ht="25.5" customHeight="1" thickBot="1" x14ac:dyDescent="0.25">
      <c r="B18" s="49" t="s">
        <v>9</v>
      </c>
      <c r="C18" s="50">
        <v>391</v>
      </c>
      <c r="D18" s="50">
        <v>382</v>
      </c>
      <c r="E18" s="51">
        <v>346</v>
      </c>
      <c r="F18" s="78">
        <f t="shared" si="0"/>
        <v>1119</v>
      </c>
      <c r="G18" s="51">
        <v>384</v>
      </c>
      <c r="H18" s="51">
        <v>388</v>
      </c>
      <c r="I18" s="51">
        <v>357</v>
      </c>
      <c r="J18" s="78">
        <f t="shared" si="4"/>
        <v>1129</v>
      </c>
      <c r="K18" s="51">
        <v>447</v>
      </c>
      <c r="L18" s="51">
        <v>454</v>
      </c>
      <c r="M18" s="51">
        <v>454</v>
      </c>
      <c r="N18" s="79">
        <f t="shared" si="1"/>
        <v>1355</v>
      </c>
      <c r="O18" s="57"/>
      <c r="P18" s="58"/>
      <c r="Q18" s="58"/>
      <c r="R18" s="81">
        <f t="shared" si="2"/>
        <v>0</v>
      </c>
      <c r="S18" s="71">
        <f t="shared" si="3"/>
        <v>3603</v>
      </c>
    </row>
    <row r="19" spans="2:23" ht="29.25" customHeight="1" thickBot="1" x14ac:dyDescent="0.25">
      <c r="B19" s="49" t="s">
        <v>10</v>
      </c>
      <c r="C19" s="50">
        <v>3339</v>
      </c>
      <c r="D19" s="50">
        <v>2596</v>
      </c>
      <c r="E19" s="51">
        <v>4250</v>
      </c>
      <c r="F19" s="78">
        <f t="shared" si="0"/>
        <v>10185</v>
      </c>
      <c r="G19" s="51">
        <v>4445</v>
      </c>
      <c r="H19" s="51">
        <v>4322</v>
      </c>
      <c r="I19" s="51">
        <v>4185</v>
      </c>
      <c r="J19" s="78">
        <f t="shared" si="4"/>
        <v>12952</v>
      </c>
      <c r="K19" s="51">
        <v>4555</v>
      </c>
      <c r="L19" s="51">
        <v>3960</v>
      </c>
      <c r="M19" s="51">
        <v>4425</v>
      </c>
      <c r="N19" s="79">
        <f t="shared" si="1"/>
        <v>12940</v>
      </c>
      <c r="O19" s="57"/>
      <c r="P19" s="58"/>
      <c r="Q19" s="58"/>
      <c r="R19" s="81">
        <f t="shared" si="2"/>
        <v>0</v>
      </c>
      <c r="S19" s="71">
        <f t="shared" si="3"/>
        <v>36077</v>
      </c>
      <c r="T19" s="26"/>
      <c r="U19" s="26"/>
      <c r="V19" s="26"/>
      <c r="W19" s="26"/>
    </row>
    <row r="20" spans="2:23" ht="24.75" thickBot="1" x14ac:dyDescent="0.25">
      <c r="B20" s="49" t="s">
        <v>11</v>
      </c>
      <c r="C20" s="50">
        <v>66</v>
      </c>
      <c r="D20" s="50">
        <v>153</v>
      </c>
      <c r="E20" s="51">
        <v>151</v>
      </c>
      <c r="F20" s="78">
        <f t="shared" si="0"/>
        <v>370</v>
      </c>
      <c r="G20" s="51">
        <v>192</v>
      </c>
      <c r="H20" s="51">
        <v>153</v>
      </c>
      <c r="I20" s="51">
        <v>155</v>
      </c>
      <c r="J20" s="78">
        <f t="shared" si="4"/>
        <v>500</v>
      </c>
      <c r="K20" s="51">
        <v>120</v>
      </c>
      <c r="L20" s="51">
        <v>112</v>
      </c>
      <c r="M20" s="51">
        <v>99</v>
      </c>
      <c r="N20" s="79">
        <f t="shared" si="1"/>
        <v>331</v>
      </c>
      <c r="O20" s="57"/>
      <c r="P20" s="58"/>
      <c r="Q20" s="58"/>
      <c r="R20" s="81">
        <f t="shared" si="2"/>
        <v>0</v>
      </c>
      <c r="S20" s="71">
        <f t="shared" si="3"/>
        <v>1201</v>
      </c>
    </row>
    <row r="21" spans="2:23" ht="24.75" thickBot="1" x14ac:dyDescent="0.25">
      <c r="B21" s="49" t="s">
        <v>12</v>
      </c>
      <c r="C21" s="50">
        <v>21214</v>
      </c>
      <c r="D21" s="50">
        <v>31649</v>
      </c>
      <c r="E21" s="51">
        <v>25254</v>
      </c>
      <c r="F21" s="78">
        <f t="shared" si="0"/>
        <v>78117</v>
      </c>
      <c r="G21" s="51">
        <v>27901</v>
      </c>
      <c r="H21" s="51">
        <v>31740</v>
      </c>
      <c r="I21" s="51">
        <v>19051</v>
      </c>
      <c r="J21" s="78">
        <f t="shared" si="4"/>
        <v>78692</v>
      </c>
      <c r="K21" s="51">
        <v>25564</v>
      </c>
      <c r="L21" s="51">
        <v>37989</v>
      </c>
      <c r="M21" s="51">
        <v>22839</v>
      </c>
      <c r="N21" s="79">
        <f t="shared" si="1"/>
        <v>86392</v>
      </c>
      <c r="O21" s="57"/>
      <c r="P21" s="58"/>
      <c r="Q21" s="58"/>
      <c r="R21" s="81">
        <f t="shared" si="2"/>
        <v>0</v>
      </c>
      <c r="S21" s="71">
        <f t="shared" si="3"/>
        <v>243201</v>
      </c>
      <c r="U21" s="26"/>
    </row>
    <row r="22" spans="2:23" ht="24.75" thickBot="1" x14ac:dyDescent="0.25">
      <c r="B22" s="49" t="s">
        <v>13</v>
      </c>
      <c r="C22" s="50">
        <v>1966</v>
      </c>
      <c r="D22" s="50">
        <v>2119</v>
      </c>
      <c r="E22" s="50">
        <v>2233</v>
      </c>
      <c r="F22" s="78">
        <f t="shared" si="0"/>
        <v>6318</v>
      </c>
      <c r="G22" s="51">
        <v>2002</v>
      </c>
      <c r="H22" s="51">
        <v>1572</v>
      </c>
      <c r="I22" s="51">
        <v>1957</v>
      </c>
      <c r="J22" s="78">
        <f t="shared" si="4"/>
        <v>5531</v>
      </c>
      <c r="K22" s="51">
        <v>1068</v>
      </c>
      <c r="L22" s="51">
        <v>2484</v>
      </c>
      <c r="M22" s="51">
        <v>2238</v>
      </c>
      <c r="N22" s="79">
        <f t="shared" si="1"/>
        <v>5790</v>
      </c>
      <c r="O22" s="57"/>
      <c r="P22" s="58"/>
      <c r="Q22" s="58"/>
      <c r="R22" s="81">
        <f t="shared" si="2"/>
        <v>0</v>
      </c>
      <c r="S22" s="71">
        <f t="shared" si="3"/>
        <v>17639</v>
      </c>
    </row>
    <row r="23" spans="2:23" ht="13.5" thickBot="1" x14ac:dyDescent="0.25">
      <c r="B23" s="49" t="s">
        <v>14</v>
      </c>
      <c r="C23" s="50">
        <v>175</v>
      </c>
      <c r="D23" s="50">
        <v>221</v>
      </c>
      <c r="E23" s="50">
        <v>190</v>
      </c>
      <c r="F23" s="78">
        <f t="shared" si="0"/>
        <v>586</v>
      </c>
      <c r="G23" s="51">
        <v>172</v>
      </c>
      <c r="H23" s="51">
        <v>245</v>
      </c>
      <c r="I23" s="51">
        <v>166</v>
      </c>
      <c r="J23" s="78">
        <f t="shared" si="4"/>
        <v>583</v>
      </c>
      <c r="K23" s="51">
        <v>262</v>
      </c>
      <c r="L23" s="51">
        <v>228</v>
      </c>
      <c r="M23" s="51">
        <v>196</v>
      </c>
      <c r="N23" s="79">
        <f t="shared" si="1"/>
        <v>686</v>
      </c>
      <c r="O23" s="57"/>
      <c r="P23" s="58"/>
      <c r="Q23" s="58"/>
      <c r="R23" s="81">
        <f t="shared" si="2"/>
        <v>0</v>
      </c>
      <c r="S23" s="71">
        <f t="shared" si="3"/>
        <v>1855</v>
      </c>
    </row>
    <row r="24" spans="2:23" ht="13.5" thickBot="1" x14ac:dyDescent="0.25">
      <c r="B24" s="49" t="s">
        <v>15</v>
      </c>
      <c r="C24" s="50">
        <v>320</v>
      </c>
      <c r="D24" s="50">
        <v>415</v>
      </c>
      <c r="E24" s="51">
        <v>424</v>
      </c>
      <c r="F24" s="78">
        <f t="shared" si="0"/>
        <v>1159</v>
      </c>
      <c r="G24" s="51">
        <v>361</v>
      </c>
      <c r="H24" s="51">
        <v>341</v>
      </c>
      <c r="I24" s="51">
        <v>314</v>
      </c>
      <c r="J24" s="78">
        <f t="shared" si="4"/>
        <v>1016</v>
      </c>
      <c r="K24" s="51">
        <v>333</v>
      </c>
      <c r="L24" s="51">
        <v>261</v>
      </c>
      <c r="M24" s="51">
        <v>371</v>
      </c>
      <c r="N24" s="79">
        <f t="shared" si="1"/>
        <v>965</v>
      </c>
      <c r="O24" s="57"/>
      <c r="P24" s="58"/>
      <c r="Q24" s="58"/>
      <c r="R24" s="81">
        <f t="shared" si="2"/>
        <v>0</v>
      </c>
      <c r="S24" s="71">
        <f t="shared" si="3"/>
        <v>3140</v>
      </c>
    </row>
    <row r="25" spans="2:23" ht="13.5" thickBot="1" x14ac:dyDescent="0.25">
      <c r="B25" s="49" t="s">
        <v>16</v>
      </c>
      <c r="C25" s="50">
        <v>0</v>
      </c>
      <c r="D25" s="50">
        <v>18</v>
      </c>
      <c r="E25" s="51">
        <v>23</v>
      </c>
      <c r="F25" s="78">
        <f t="shared" si="0"/>
        <v>41</v>
      </c>
      <c r="G25" s="51">
        <v>16</v>
      </c>
      <c r="H25" s="51">
        <v>14</v>
      </c>
      <c r="I25" s="51">
        <v>12</v>
      </c>
      <c r="J25" s="78">
        <f t="shared" si="4"/>
        <v>42</v>
      </c>
      <c r="K25" s="51">
        <v>0</v>
      </c>
      <c r="L25" s="51">
        <v>0</v>
      </c>
      <c r="M25" s="51">
        <v>0</v>
      </c>
      <c r="N25" s="78">
        <f t="shared" si="1"/>
        <v>0</v>
      </c>
      <c r="O25" s="57"/>
      <c r="P25" s="52"/>
      <c r="Q25" s="52"/>
      <c r="R25" s="78">
        <f t="shared" si="2"/>
        <v>0</v>
      </c>
      <c r="S25" s="71">
        <f t="shared" si="3"/>
        <v>83</v>
      </c>
    </row>
    <row r="26" spans="2:23" ht="13.5" thickBot="1" x14ac:dyDescent="0.25">
      <c r="B26" s="73" t="s">
        <v>17</v>
      </c>
      <c r="C26" s="72">
        <f>SUM(C9:C25)</f>
        <v>34666</v>
      </c>
      <c r="D26" s="72">
        <f t="shared" ref="D26:M26" si="5">SUM(D9:D25)</f>
        <v>47894</v>
      </c>
      <c r="E26" s="72">
        <f t="shared" si="5"/>
        <v>40984</v>
      </c>
      <c r="F26" s="78">
        <f>SUM(F9:F25)</f>
        <v>123544</v>
      </c>
      <c r="G26" s="72">
        <f t="shared" si="5"/>
        <v>42836</v>
      </c>
      <c r="H26" s="72">
        <f t="shared" si="5"/>
        <v>49881</v>
      </c>
      <c r="I26" s="72">
        <f t="shared" si="5"/>
        <v>36043</v>
      </c>
      <c r="J26" s="78">
        <f>SUM(J9:J25)</f>
        <v>128760</v>
      </c>
      <c r="K26" s="72">
        <f>SUM(K9:K25)</f>
        <v>42155</v>
      </c>
      <c r="L26" s="72">
        <f t="shared" si="5"/>
        <v>54510</v>
      </c>
      <c r="M26" s="72">
        <f t="shared" si="5"/>
        <v>41545</v>
      </c>
      <c r="N26" s="78">
        <f>SUM(N9:N25)</f>
        <v>138210</v>
      </c>
      <c r="O26" s="72">
        <f>SUM(O9:O25)</f>
        <v>0</v>
      </c>
      <c r="P26" s="72">
        <f>SUM(P9:P25)</f>
        <v>0</v>
      </c>
      <c r="Q26" s="72">
        <f>SUM(Q9:Q25)</f>
        <v>0</v>
      </c>
      <c r="R26" s="78">
        <f t="shared" si="2"/>
        <v>0</v>
      </c>
      <c r="S26" s="71">
        <f t="shared" si="3"/>
        <v>390514</v>
      </c>
      <c r="U26" s="26"/>
    </row>
    <row r="27" spans="2:23" ht="19.5" hidden="1" thickBot="1" x14ac:dyDescent="0.35">
      <c r="B27" s="8" t="s">
        <v>20</v>
      </c>
    </row>
    <row r="28" spans="2:23" ht="32.25" hidden="1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hidden="1" x14ac:dyDescent="0.2">
      <c r="B29" s="54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hidden="1" x14ac:dyDescent="0.2">
      <c r="B30" s="54" t="s">
        <v>23</v>
      </c>
      <c r="C30" s="11">
        <v>380</v>
      </c>
      <c r="D30" s="20"/>
      <c r="E30" s="20"/>
      <c r="F30" s="46">
        <f t="shared" ref="F30:F38" si="6">+C30+D30+E30</f>
        <v>380</v>
      </c>
      <c r="G30" s="43"/>
      <c r="H30" s="20"/>
      <c r="I30" s="20"/>
      <c r="J30" s="46">
        <f t="shared" ref="J30:J38" si="7">+G30+H30+I30</f>
        <v>0</v>
      </c>
      <c r="K30" s="11"/>
      <c r="L30" s="11"/>
      <c r="M30" s="11">
        <v>637</v>
      </c>
      <c r="N30" s="46">
        <f t="shared" ref="N30:N38" si="8">+K30+L30+M30</f>
        <v>637</v>
      </c>
      <c r="O30" s="11"/>
      <c r="P30" s="11"/>
      <c r="Q30" s="11"/>
      <c r="R30" s="46">
        <f>SUM(O30:Q30)</f>
        <v>0</v>
      </c>
    </row>
    <row r="31" spans="2:23" ht="25.5" hidden="1" x14ac:dyDescent="0.2">
      <c r="B31" s="54" t="s">
        <v>24</v>
      </c>
      <c r="C31" s="12">
        <f>65+1179+8</f>
        <v>1252</v>
      </c>
      <c r="D31" s="12"/>
      <c r="E31" s="20"/>
      <c r="F31" s="46">
        <f t="shared" si="6"/>
        <v>1252</v>
      </c>
      <c r="G31" s="43"/>
      <c r="H31" s="20"/>
      <c r="I31" s="20"/>
      <c r="J31" s="46">
        <f t="shared" si="7"/>
        <v>0</v>
      </c>
      <c r="K31" s="16"/>
      <c r="L31" s="16"/>
      <c r="M31" s="16">
        <v>2074</v>
      </c>
      <c r="N31" s="46">
        <f t="shared" si="8"/>
        <v>2074</v>
      </c>
      <c r="O31" s="11"/>
      <c r="P31" s="11"/>
      <c r="Q31" s="11"/>
      <c r="R31" s="46">
        <f>SUM(O31:Q31)</f>
        <v>0</v>
      </c>
    </row>
    <row r="32" spans="2:23" ht="30" hidden="1" x14ac:dyDescent="0.25">
      <c r="B32" s="55" t="s">
        <v>25</v>
      </c>
      <c r="C32" s="12">
        <f>+C29+C30+C31</f>
        <v>1752</v>
      </c>
      <c r="D32" s="21"/>
      <c r="E32" s="21"/>
      <c r="F32" s="46">
        <f t="shared" si="6"/>
        <v>1752</v>
      </c>
      <c r="G32" s="44"/>
      <c r="H32" s="21"/>
      <c r="I32" s="21"/>
      <c r="J32" s="46">
        <f t="shared" si="7"/>
        <v>0</v>
      </c>
      <c r="K32" s="16"/>
      <c r="L32" s="16"/>
      <c r="M32" s="16">
        <f>+M29+M30+M31</f>
        <v>3012</v>
      </c>
      <c r="N32" s="46">
        <f t="shared" si="8"/>
        <v>3012</v>
      </c>
      <c r="O32" s="16"/>
      <c r="P32" s="16"/>
      <c r="Q32" s="16"/>
      <c r="R32" s="46">
        <f t="shared" ref="R32:R38" si="9">+O32+P32+Q32</f>
        <v>0</v>
      </c>
    </row>
    <row r="33" spans="2:18" hidden="1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1.75" hidden="1" customHeight="1" x14ac:dyDescent="0.2">
      <c r="B34" s="14" t="s">
        <v>26</v>
      </c>
      <c r="C34" s="12">
        <v>1166</v>
      </c>
      <c r="D34" s="21"/>
      <c r="E34" s="21"/>
      <c r="F34" s="46">
        <f t="shared" si="6"/>
        <v>1166</v>
      </c>
      <c r="G34" s="44"/>
      <c r="H34" s="21"/>
      <c r="I34" s="21"/>
      <c r="J34" s="46">
        <f t="shared" si="7"/>
        <v>0</v>
      </c>
      <c r="K34" s="16"/>
      <c r="L34" s="16"/>
      <c r="M34" s="16">
        <v>2493</v>
      </c>
      <c r="N34" s="46">
        <f t="shared" si="8"/>
        <v>2493</v>
      </c>
      <c r="O34" s="16"/>
      <c r="P34" s="16"/>
      <c r="Q34" s="16"/>
      <c r="R34" s="46">
        <f t="shared" si="9"/>
        <v>0</v>
      </c>
    </row>
    <row r="35" spans="2:18" hidden="1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hidden="1" x14ac:dyDescent="0.2">
      <c r="B36" s="9" t="s">
        <v>27</v>
      </c>
      <c r="C36" s="11">
        <v>37</v>
      </c>
      <c r="D36" s="20"/>
      <c r="E36" s="20"/>
      <c r="F36" s="46">
        <f t="shared" si="6"/>
        <v>37</v>
      </c>
      <c r="G36" s="43"/>
      <c r="H36" s="20"/>
      <c r="I36" s="20"/>
      <c r="J36" s="46">
        <f t="shared" si="7"/>
        <v>0</v>
      </c>
      <c r="K36" s="11"/>
      <c r="L36" s="11"/>
      <c r="M36" s="11">
        <v>41</v>
      </c>
      <c r="N36" s="46">
        <f t="shared" si="8"/>
        <v>41</v>
      </c>
      <c r="O36" s="11"/>
      <c r="P36" s="11"/>
      <c r="Q36" s="11"/>
      <c r="R36" s="46">
        <f t="shared" si="9"/>
        <v>0</v>
      </c>
    </row>
    <row r="37" spans="2:18" hidden="1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hidden="1" x14ac:dyDescent="0.2">
      <c r="B38" s="13" t="s">
        <v>28</v>
      </c>
      <c r="C38" s="11">
        <f>2+13</f>
        <v>15</v>
      </c>
      <c r="D38" s="11"/>
      <c r="E38" s="20"/>
      <c r="F38" s="46">
        <f t="shared" si="6"/>
        <v>15</v>
      </c>
      <c r="G38" s="43"/>
      <c r="H38" s="11"/>
      <c r="I38" s="11"/>
      <c r="J38" s="46">
        <f t="shared" si="7"/>
        <v>0</v>
      </c>
      <c r="K38" s="11"/>
      <c r="L38" s="11"/>
      <c r="M38" s="11">
        <f>183+72</f>
        <v>255</v>
      </c>
      <c r="N38" s="46">
        <f t="shared" si="8"/>
        <v>255</v>
      </c>
      <c r="O38" s="11"/>
      <c r="P38" s="11"/>
      <c r="Q38" s="11"/>
      <c r="R38" s="46">
        <f t="shared" si="9"/>
        <v>0</v>
      </c>
    </row>
    <row r="39" spans="2:18" hidden="1" x14ac:dyDescent="0.2"/>
    <row r="40" spans="2:18" ht="14.25" hidden="1" customHeight="1" x14ac:dyDescent="0.2"/>
    <row r="41" spans="2:18" hidden="1" x14ac:dyDescent="0.2"/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26" right="0.25" top="0.17" bottom="0.26" header="0.17" footer="0.17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David Esteban Caraballo Bautista</cp:lastModifiedBy>
  <cp:lastPrinted>2022-07-07T15:56:18Z</cp:lastPrinted>
  <dcterms:created xsi:type="dcterms:W3CDTF">2011-12-27T01:26:45Z</dcterms:created>
  <dcterms:modified xsi:type="dcterms:W3CDTF">2023-10-20T16:30:16Z</dcterms:modified>
</cp:coreProperties>
</file>