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Diciembre\Presupuesto\Listos\"/>
    </mc:Choice>
  </mc:AlternateContent>
  <bookViews>
    <workbookView xWindow="0" yWindow="0" windowWidth="19200" windowHeight="7650"/>
  </bookViews>
  <sheets>
    <sheet name="Prespuesto aprobad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57" i="1"/>
  <c r="B57" i="1"/>
  <c r="C41" i="1"/>
  <c r="B41" i="1"/>
  <c r="C31" i="1"/>
  <c r="B31" i="1"/>
  <c r="C21" i="1"/>
  <c r="B21" i="1"/>
  <c r="C15" i="1"/>
  <c r="B15" i="1"/>
  <c r="B79" i="1" l="1"/>
  <c r="B88" i="1" s="1"/>
  <c r="C79" i="1"/>
  <c r="C88" i="1" s="1"/>
</calcChain>
</file>

<file path=xl/sharedStrings.xml><?xml version="1.0" encoding="utf-8"?>
<sst xmlns="http://schemas.openxmlformats.org/spreadsheetml/2006/main" count="89" uniqueCount="88">
  <si>
    <t>SERVICIO NACIONAL DE SALUD</t>
  </si>
  <si>
    <t>HOSPITAL TRAUMATOLOGICO Y QUIRURGICO PROFESOR JUAN BOSCH</t>
  </si>
  <si>
    <t xml:space="preserve">Presupuesto de Gasto y Aplicaciones financieras </t>
  </si>
  <si>
    <t>En RD$</t>
  </si>
  <si>
    <t xml:space="preserve">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</si>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</sst>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0" fillId="0" borderId="0" xfId="0" applyNumberFormat="1" applyFill="1"/>
    <xf numFmtId="0" fontId="6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top" wrapText="1" readingOrder="1"/>
    </xf>
    <xf numFmtId="0" fontId="12" fillId="0" borderId="0" xfId="0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left" indent="1"/>
    </xf>
    <xf numFmtId="164" fontId="13" fillId="0" borderId="0" xfId="0" applyNumberFormat="1" applyFont="1"/>
    <xf numFmtId="164" fontId="3" fillId="0" borderId="0" xfId="0" applyNumberFormat="1" applyFont="1" applyFill="1"/>
    <xf numFmtId="0" fontId="0" fillId="2" borderId="0" xfId="0" applyFill="1"/>
    <xf numFmtId="4" fontId="2" fillId="0" borderId="0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164" fontId="15" fillId="0" borderId="4" xfId="0" applyNumberFormat="1" applyFont="1" applyBorder="1"/>
    <xf numFmtId="4" fontId="15" fillId="0" borderId="4" xfId="0" applyNumberFormat="1" applyFont="1" applyBorder="1"/>
    <xf numFmtId="4" fontId="3" fillId="0" borderId="0" xfId="0" applyNumberFormat="1" applyFont="1" applyFill="1" applyBorder="1"/>
    <xf numFmtId="0" fontId="15" fillId="4" borderId="0" xfId="0" applyFont="1" applyFill="1" applyAlignment="1">
      <alignment horizontal="left" indent="1"/>
    </xf>
    <xf numFmtId="43" fontId="15" fillId="4" borderId="0" xfId="0" applyNumberFormat="1" applyFont="1" applyFill="1"/>
    <xf numFmtId="43" fontId="3" fillId="0" borderId="0" xfId="0" applyNumberFormat="1" applyFont="1" applyFill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43" fontId="0" fillId="0" borderId="0" xfId="0" applyNumberFormat="1" applyFill="1"/>
    <xf numFmtId="43" fontId="9" fillId="0" borderId="0" xfId="0" applyNumberFormat="1" applyFont="1" applyAlignment="1">
      <alignment vertical="center" wrapText="1"/>
    </xf>
    <xf numFmtId="43" fontId="0" fillId="0" borderId="0" xfId="0" applyNumberFormat="1" applyFill="1" applyAlignment="1">
      <alignment vertical="center" wrapText="1"/>
    </xf>
    <xf numFmtId="4" fontId="9" fillId="0" borderId="0" xfId="0" applyNumberFormat="1" applyFont="1"/>
    <xf numFmtId="43" fontId="15" fillId="4" borderId="0" xfId="0" applyNumberFormat="1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164" fontId="9" fillId="0" borderId="0" xfId="0" applyNumberFormat="1" applyFont="1"/>
    <xf numFmtId="164" fontId="15" fillId="4" borderId="0" xfId="0" applyNumberFormat="1" applyFont="1" applyFill="1"/>
    <xf numFmtId="4" fontId="9" fillId="4" borderId="0" xfId="0" applyNumberFormat="1" applyFont="1" applyFill="1"/>
    <xf numFmtId="43" fontId="15" fillId="0" borderId="0" xfId="0" applyNumberFormat="1" applyFont="1" applyAlignment="1">
      <alignment vertical="center" wrapText="1"/>
    </xf>
    <xf numFmtId="43" fontId="0" fillId="0" borderId="0" xfId="0" applyNumberFormat="1"/>
    <xf numFmtId="43" fontId="15" fillId="0" borderId="4" xfId="0" applyNumberFormat="1" applyFont="1" applyBorder="1"/>
    <xf numFmtId="43" fontId="3" fillId="0" borderId="0" xfId="0" applyNumberFormat="1" applyFont="1" applyFill="1" applyBorder="1"/>
    <xf numFmtId="43" fontId="9" fillId="4" borderId="0" xfId="0" applyNumberFormat="1" applyFont="1" applyFill="1"/>
    <xf numFmtId="0" fontId="16" fillId="3" borderId="5" xfId="0" applyFont="1" applyFill="1" applyBorder="1" applyAlignment="1">
      <alignment vertical="center"/>
    </xf>
    <xf numFmtId="43" fontId="16" fillId="3" borderId="5" xfId="0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0" fillId="0" borderId="0" xfId="1" applyFont="1"/>
    <xf numFmtId="9" fontId="0" fillId="0" borderId="0" xfId="2" applyFont="1"/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9" fillId="0" borderId="0" xfId="0" applyFont="1" applyBorder="1" applyAlignment="1">
      <alignment wrapText="1"/>
    </xf>
    <xf numFmtId="4" fontId="0" fillId="0" borderId="0" xfId="0" applyNumberFormat="1"/>
    <xf numFmtId="0" fontId="20" fillId="0" borderId="0" xfId="0" applyFont="1"/>
    <xf numFmtId="4" fontId="3" fillId="0" borderId="0" xfId="0" applyNumberFormat="1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4" fillId="3" borderId="2" xfId="0" applyFont="1" applyFill="1" applyBorder="1" applyAlignment="1">
      <alignment horizontal="left" vertical="center"/>
    </xf>
    <xf numFmtId="43" fontId="14" fillId="3" borderId="2" xfId="1" applyFont="1" applyFill="1" applyBorder="1" applyAlignment="1">
      <alignment horizontal="center" vertical="center" wrapText="1"/>
    </xf>
    <xf numFmtId="43" fontId="14" fillId="3" borderId="3" xfId="1" applyFont="1" applyFill="1" applyBorder="1" applyAlignment="1">
      <alignment horizontal="center" vertical="center" wrapText="1"/>
    </xf>
    <xf numFmtId="4" fontId="14" fillId="3" borderId="2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2733674</xdr:colOff>
      <xdr:row>0</xdr:row>
      <xdr:rowOff>76200</xdr:rowOff>
    </xdr:from>
    <xdr:to>
      <xdr:col>1</xdr:col>
      <xdr:colOff>66674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733674" y="76200"/>
          <a:ext cx="439102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2667000</xdr:colOff>
      <xdr:row>0</xdr:row>
      <xdr:rowOff>95250</xdr:rowOff>
    </xdr:from>
    <xdr:to>
      <xdr:col>0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94</xdr:row>
      <xdr:rowOff>323850</xdr:rowOff>
    </xdr:from>
    <xdr:to>
      <xdr:col>4</xdr:col>
      <xdr:colOff>457200</xdr:colOff>
      <xdr:row>98</xdr:row>
      <xdr:rowOff>66675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17674" t="20566" r="18702" b="61343"/>
        <a:stretch/>
      </xdr:blipFill>
      <xdr:spPr bwMode="auto">
        <a:xfrm>
          <a:off x="0" y="19859625"/>
          <a:ext cx="10915650" cy="1581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1"/>
  <sheetViews>
    <sheetView tabSelected="1" topLeftCell="A61" workbookViewId="0">
      <selection activeCell="E89" sqref="E89"/>
    </sheetView>
  </sheetViews>
  <sheetFormatPr baseColWidth="10" defaultRowHeight="15" x14ac:dyDescent="0.25"/>
  <cols>
    <col min="1" max="1" width="105.85546875" customWidth="1"/>
    <col min="2" max="2" width="17.5703125" customWidth="1"/>
    <col min="3" max="3" width="16.7109375" style="57" customWidth="1"/>
    <col min="4" max="4" width="16.7109375" style="3" customWidth="1"/>
    <col min="5" max="5" width="18.140625" customWidth="1"/>
    <col min="6" max="7" width="15.140625" bestFit="1" customWidth="1"/>
  </cols>
  <sheetData>
    <row r="2" spans="1:15" x14ac:dyDescent="0.25">
      <c r="A2" s="1"/>
      <c r="B2" s="1"/>
      <c r="C2" s="2"/>
    </row>
    <row r="3" spans="1:15" x14ac:dyDescent="0.25">
      <c r="A3" s="1"/>
      <c r="B3" s="1"/>
      <c r="C3" s="2"/>
    </row>
    <row r="4" spans="1:15" x14ac:dyDescent="0.25">
      <c r="A4" s="1"/>
      <c r="B4" s="1"/>
      <c r="C4" s="2"/>
    </row>
    <row r="5" spans="1:15" ht="28.5" customHeight="1" x14ac:dyDescent="0.25">
      <c r="A5" s="61" t="s">
        <v>0</v>
      </c>
      <c r="B5" s="62"/>
      <c r="C5" s="62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1" customHeight="1" x14ac:dyDescent="0.25">
      <c r="A6" s="63" t="s">
        <v>1</v>
      </c>
      <c r="B6" s="64"/>
      <c r="C6" s="64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75" x14ac:dyDescent="0.25">
      <c r="A7" s="65" t="s">
        <v>87</v>
      </c>
      <c r="B7" s="66"/>
      <c r="C7" s="66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customHeight="1" x14ac:dyDescent="0.25">
      <c r="A8" s="67" t="s">
        <v>2</v>
      </c>
      <c r="B8" s="68"/>
      <c r="C8" s="68"/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5.75" customHeight="1" x14ac:dyDescent="0.25">
      <c r="A9" s="67" t="s">
        <v>3</v>
      </c>
      <c r="B9" s="68"/>
      <c r="C9" s="68"/>
      <c r="D9" s="13" t="s">
        <v>4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17"/>
      <c r="B10" s="17"/>
      <c r="C10" s="17"/>
      <c r="D10" s="13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18"/>
      <c r="B11" s="19"/>
      <c r="C11" s="19"/>
      <c r="D11" s="20"/>
      <c r="E11" s="21"/>
    </row>
    <row r="12" spans="1:15" ht="15" customHeight="1" x14ac:dyDescent="0.25">
      <c r="A12" s="69" t="s">
        <v>5</v>
      </c>
      <c r="B12" s="70" t="s">
        <v>6</v>
      </c>
      <c r="C12" s="72" t="s">
        <v>7</v>
      </c>
      <c r="D12" s="22"/>
      <c r="E12" s="21"/>
    </row>
    <row r="13" spans="1:15" x14ac:dyDescent="0.25">
      <c r="A13" s="69"/>
      <c r="B13" s="71"/>
      <c r="C13" s="73"/>
      <c r="D13" s="22"/>
      <c r="E13" s="21"/>
    </row>
    <row r="14" spans="1:15" ht="15" customHeight="1" x14ac:dyDescent="0.25">
      <c r="A14" s="23" t="s">
        <v>8</v>
      </c>
      <c r="B14" s="24"/>
      <c r="C14" s="25"/>
      <c r="D14" s="26"/>
    </row>
    <row r="15" spans="1:15" ht="28.5" customHeight="1" x14ac:dyDescent="0.25">
      <c r="A15" s="27" t="s">
        <v>9</v>
      </c>
      <c r="B15" s="28">
        <f>+B16+B17+B18+B19+B20</f>
        <v>498206717</v>
      </c>
      <c r="C15" s="28">
        <f>+C16+C17+C18+C19+C20</f>
        <v>0</v>
      </c>
      <c r="D15" s="29"/>
    </row>
    <row r="16" spans="1:15" ht="21" customHeight="1" x14ac:dyDescent="0.25">
      <c r="A16" s="30" t="s">
        <v>10</v>
      </c>
      <c r="B16" s="31">
        <v>408200000</v>
      </c>
      <c r="C16" s="31"/>
      <c r="D16" s="32"/>
    </row>
    <row r="17" spans="1:4" ht="15.75" x14ac:dyDescent="0.25">
      <c r="A17" s="30" t="s">
        <v>11</v>
      </c>
      <c r="B17" s="31">
        <v>30930425</v>
      </c>
      <c r="C17" s="31"/>
      <c r="D17" s="32"/>
    </row>
    <row r="18" spans="1:4" ht="15.75" customHeight="1" x14ac:dyDescent="0.25">
      <c r="A18" s="30" t="s">
        <v>12</v>
      </c>
      <c r="B18" s="31">
        <v>59076292</v>
      </c>
      <c r="C18" s="31"/>
      <c r="D18" s="32"/>
    </row>
    <row r="19" spans="1:4" ht="15.75" x14ac:dyDescent="0.25">
      <c r="A19" s="30" t="s">
        <v>13</v>
      </c>
      <c r="B19" s="31"/>
      <c r="C19" s="31"/>
      <c r="D19" s="32"/>
    </row>
    <row r="20" spans="1:4" ht="15" customHeight="1" x14ac:dyDescent="0.25">
      <c r="A20" s="30" t="s">
        <v>14</v>
      </c>
      <c r="B20" s="31"/>
      <c r="C20" s="31"/>
      <c r="D20" s="32"/>
    </row>
    <row r="21" spans="1:4" ht="15" customHeight="1" x14ac:dyDescent="0.25">
      <c r="A21" s="27" t="s">
        <v>15</v>
      </c>
      <c r="B21" s="28">
        <f>+B22+B23+B24+B25+B26+B27+B28+B29+B30</f>
        <v>32700000</v>
      </c>
      <c r="C21" s="28">
        <f>+C22+C23+C24+C25+C26+C27+C28+C29+C30</f>
        <v>0</v>
      </c>
      <c r="D21" s="29"/>
    </row>
    <row r="22" spans="1:4" ht="15.75" x14ac:dyDescent="0.25">
      <c r="A22" s="30" t="s">
        <v>16</v>
      </c>
      <c r="B22" s="33">
        <v>3750000</v>
      </c>
      <c r="C22" s="31"/>
      <c r="D22" s="32"/>
    </row>
    <row r="23" spans="1:4" ht="15.75" x14ac:dyDescent="0.25">
      <c r="A23" s="30" t="s">
        <v>17</v>
      </c>
      <c r="B23" s="33">
        <v>300000</v>
      </c>
      <c r="C23" s="33"/>
      <c r="D23" s="34"/>
    </row>
    <row r="24" spans="1:4" ht="15.75" x14ac:dyDescent="0.25">
      <c r="A24" s="30" t="s">
        <v>18</v>
      </c>
      <c r="B24" s="33">
        <v>300000</v>
      </c>
      <c r="C24" s="31"/>
      <c r="D24" s="32"/>
    </row>
    <row r="25" spans="1:4" ht="15.75" x14ac:dyDescent="0.25">
      <c r="A25" s="30" t="s">
        <v>19</v>
      </c>
      <c r="B25" s="33">
        <v>750000</v>
      </c>
      <c r="C25" s="31"/>
      <c r="D25" s="32"/>
    </row>
    <row r="26" spans="1:4" ht="15" customHeight="1" x14ac:dyDescent="0.25">
      <c r="A26" s="30" t="s">
        <v>20</v>
      </c>
      <c r="B26" s="33">
        <v>6250000</v>
      </c>
      <c r="C26" s="31"/>
      <c r="D26" s="32"/>
    </row>
    <row r="27" spans="1:4" ht="15.75" x14ac:dyDescent="0.25">
      <c r="A27" s="30" t="s">
        <v>21</v>
      </c>
      <c r="B27" s="33">
        <v>900000</v>
      </c>
      <c r="C27" s="35"/>
    </row>
    <row r="28" spans="1:4" ht="15.75" x14ac:dyDescent="0.25">
      <c r="A28" s="30" t="s">
        <v>22</v>
      </c>
      <c r="B28" s="33">
        <v>16600000</v>
      </c>
      <c r="C28" s="35"/>
    </row>
    <row r="29" spans="1:4" ht="15.75" x14ac:dyDescent="0.25">
      <c r="A29" s="30" t="s">
        <v>23</v>
      </c>
      <c r="B29" s="33">
        <v>3000000</v>
      </c>
      <c r="C29" s="35"/>
    </row>
    <row r="30" spans="1:4" ht="15.75" x14ac:dyDescent="0.25">
      <c r="A30" s="30" t="s">
        <v>24</v>
      </c>
      <c r="B30" s="33">
        <v>850000</v>
      </c>
      <c r="C30" s="35"/>
    </row>
    <row r="31" spans="1:4" ht="15.75" x14ac:dyDescent="0.25">
      <c r="A31" s="27" t="s">
        <v>25</v>
      </c>
      <c r="B31" s="28">
        <f t="shared" ref="B31:C31" si="0">+B32+B33+B34+B35+B36+B37+B38+B39+B40</f>
        <v>174640000</v>
      </c>
      <c r="C31" s="28">
        <f t="shared" si="0"/>
        <v>0</v>
      </c>
      <c r="D31" s="29"/>
    </row>
    <row r="32" spans="1:4" ht="15.75" x14ac:dyDescent="0.25">
      <c r="A32" s="30" t="s">
        <v>26</v>
      </c>
      <c r="B32" s="33">
        <v>20000000</v>
      </c>
      <c r="C32" s="35"/>
    </row>
    <row r="33" spans="1:4" ht="15.75" x14ac:dyDescent="0.25">
      <c r="A33" s="30" t="s">
        <v>27</v>
      </c>
      <c r="B33" s="33">
        <v>1500000</v>
      </c>
      <c r="C33" s="35"/>
    </row>
    <row r="34" spans="1:4" ht="15.75" x14ac:dyDescent="0.25">
      <c r="A34" s="30" t="s">
        <v>28</v>
      </c>
      <c r="B34" s="33">
        <v>4300000</v>
      </c>
      <c r="C34" s="35"/>
    </row>
    <row r="35" spans="1:4" ht="15.75" x14ac:dyDescent="0.25">
      <c r="A35" s="30" t="s">
        <v>29</v>
      </c>
      <c r="B35" s="33">
        <v>40000000</v>
      </c>
      <c r="C35" s="35"/>
    </row>
    <row r="36" spans="1:4" ht="15.75" x14ac:dyDescent="0.25">
      <c r="A36" s="30" t="s">
        <v>30</v>
      </c>
      <c r="B36" s="33">
        <v>550000</v>
      </c>
      <c r="C36" s="35"/>
    </row>
    <row r="37" spans="1:4" ht="15.75" x14ac:dyDescent="0.25">
      <c r="A37" s="30" t="s">
        <v>31</v>
      </c>
      <c r="B37" s="33">
        <v>900000</v>
      </c>
      <c r="C37" s="35"/>
    </row>
    <row r="38" spans="1:4" ht="15.75" x14ac:dyDescent="0.25">
      <c r="A38" s="30" t="s">
        <v>32</v>
      </c>
      <c r="B38" s="33">
        <v>57940000</v>
      </c>
      <c r="C38" s="35"/>
    </row>
    <row r="39" spans="1:4" ht="15.75" x14ac:dyDescent="0.25">
      <c r="A39" s="30" t="s">
        <v>33</v>
      </c>
      <c r="B39" s="33"/>
      <c r="C39" s="35"/>
    </row>
    <row r="40" spans="1:4" ht="15.75" x14ac:dyDescent="0.25">
      <c r="A40" s="30" t="s">
        <v>34</v>
      </c>
      <c r="B40" s="33">
        <v>49450000</v>
      </c>
      <c r="C40" s="35"/>
    </row>
    <row r="41" spans="1:4" ht="15.75" x14ac:dyDescent="0.25">
      <c r="A41" s="27" t="s">
        <v>35</v>
      </c>
      <c r="B41" s="36">
        <f>+B42+B43+B44+B45+B46+B47+B48+B49</f>
        <v>150000</v>
      </c>
      <c r="C41" s="36">
        <f>+C42+C43+C44+C45+C46+C47+C48+C49</f>
        <v>0</v>
      </c>
      <c r="D41" s="37"/>
    </row>
    <row r="42" spans="1:4" ht="15.75" x14ac:dyDescent="0.25">
      <c r="A42" s="30" t="s">
        <v>36</v>
      </c>
      <c r="B42" s="33">
        <v>150000</v>
      </c>
      <c r="C42" s="35"/>
    </row>
    <row r="43" spans="1:4" ht="15.75" x14ac:dyDescent="0.25">
      <c r="A43" s="30" t="s">
        <v>37</v>
      </c>
      <c r="B43" s="31"/>
      <c r="C43" s="35"/>
    </row>
    <row r="44" spans="1:4" ht="15.75" x14ac:dyDescent="0.25">
      <c r="A44" s="30" t="s">
        <v>38</v>
      </c>
      <c r="B44" s="38"/>
      <c r="C44" s="35"/>
    </row>
    <row r="45" spans="1:4" ht="15.75" x14ac:dyDescent="0.25">
      <c r="A45" s="30" t="s">
        <v>39</v>
      </c>
      <c r="B45" s="38"/>
      <c r="C45" s="35"/>
    </row>
    <row r="46" spans="1:4" ht="15.75" x14ac:dyDescent="0.25">
      <c r="A46" s="30" t="s">
        <v>40</v>
      </c>
      <c r="B46" s="38"/>
      <c r="C46" s="35"/>
    </row>
    <row r="47" spans="1:4" ht="15.75" x14ac:dyDescent="0.25">
      <c r="A47" s="30" t="s">
        <v>41</v>
      </c>
      <c r="B47" s="38"/>
      <c r="C47" s="35"/>
    </row>
    <row r="48" spans="1:4" ht="15.75" x14ac:dyDescent="0.25">
      <c r="A48" s="30" t="s">
        <v>42</v>
      </c>
      <c r="B48" s="38"/>
      <c r="C48" s="35"/>
    </row>
    <row r="49" spans="1:4" ht="15.75" x14ac:dyDescent="0.25">
      <c r="A49" s="30" t="s">
        <v>43</v>
      </c>
      <c r="B49" s="38"/>
      <c r="C49" s="35"/>
    </row>
    <row r="50" spans="1:4" ht="15.75" x14ac:dyDescent="0.25">
      <c r="A50" s="27" t="s">
        <v>44</v>
      </c>
      <c r="B50" s="39"/>
      <c r="C50" s="40"/>
    </row>
    <row r="51" spans="1:4" ht="15.75" x14ac:dyDescent="0.25">
      <c r="A51" s="30" t="s">
        <v>45</v>
      </c>
      <c r="B51" s="38"/>
      <c r="C51" s="35"/>
    </row>
    <row r="52" spans="1:4" ht="15.75" x14ac:dyDescent="0.25">
      <c r="A52" s="30" t="s">
        <v>46</v>
      </c>
      <c r="B52" s="38"/>
      <c r="C52" s="35"/>
    </row>
    <row r="53" spans="1:4" ht="15.75" x14ac:dyDescent="0.25">
      <c r="A53" s="30" t="s">
        <v>47</v>
      </c>
      <c r="B53" s="38"/>
      <c r="C53" s="35"/>
    </row>
    <row r="54" spans="1:4" ht="15.75" x14ac:dyDescent="0.25">
      <c r="A54" s="30" t="s">
        <v>48</v>
      </c>
      <c r="B54" s="38"/>
      <c r="C54" s="35"/>
    </row>
    <row r="55" spans="1:4" ht="15.75" x14ac:dyDescent="0.25">
      <c r="A55" s="30" t="s">
        <v>49</v>
      </c>
      <c r="B55" s="38"/>
      <c r="C55" s="35"/>
    </row>
    <row r="56" spans="1:4" ht="15.75" x14ac:dyDescent="0.25">
      <c r="A56" s="30" t="s">
        <v>50</v>
      </c>
      <c r="B56" s="38"/>
      <c r="C56" s="35"/>
    </row>
    <row r="57" spans="1:4" ht="15.75" x14ac:dyDescent="0.25">
      <c r="A57" s="27" t="s">
        <v>51</v>
      </c>
      <c r="B57" s="28">
        <f>+B58+B59+B60+B61+B62+B63+B64+B65+B66</f>
        <v>20000000</v>
      </c>
      <c r="C57" s="28">
        <f t="shared" ref="C57" si="1">+C58+C59+C60+C61+C62+C63+C64+C65+C66</f>
        <v>0</v>
      </c>
      <c r="D57" s="29"/>
    </row>
    <row r="58" spans="1:4" ht="15.75" x14ac:dyDescent="0.25">
      <c r="A58" s="30" t="s">
        <v>52</v>
      </c>
      <c r="B58" s="33">
        <v>3600000</v>
      </c>
      <c r="C58" s="33"/>
      <c r="D58" s="34"/>
    </row>
    <row r="59" spans="1:4" ht="15.75" x14ac:dyDescent="0.25">
      <c r="A59" s="30" t="s">
        <v>53</v>
      </c>
      <c r="B59" s="33"/>
      <c r="C59" s="33"/>
      <c r="D59" s="34"/>
    </row>
    <row r="60" spans="1:4" ht="15.75" x14ac:dyDescent="0.25">
      <c r="A60" s="30" t="s">
        <v>54</v>
      </c>
      <c r="B60" s="33">
        <v>10500000</v>
      </c>
      <c r="C60" s="33"/>
      <c r="D60" s="34"/>
    </row>
    <row r="61" spans="1:4" ht="15.75" x14ac:dyDescent="0.25">
      <c r="A61" s="30" t="s">
        <v>55</v>
      </c>
      <c r="B61" s="33">
        <v>2000000</v>
      </c>
      <c r="C61" s="33"/>
      <c r="D61" s="34"/>
    </row>
    <row r="62" spans="1:4" ht="15.75" x14ac:dyDescent="0.25">
      <c r="A62" s="30" t="s">
        <v>56</v>
      </c>
      <c r="B62" s="33">
        <v>2200000</v>
      </c>
      <c r="C62" s="33"/>
      <c r="D62" s="34"/>
    </row>
    <row r="63" spans="1:4" ht="15.75" x14ac:dyDescent="0.25">
      <c r="A63" s="30" t="s">
        <v>57</v>
      </c>
      <c r="B63" s="33">
        <v>200000</v>
      </c>
      <c r="C63" s="33"/>
      <c r="D63" s="34"/>
    </row>
    <row r="64" spans="1:4" ht="15.75" x14ac:dyDescent="0.25">
      <c r="A64" s="30" t="s">
        <v>58</v>
      </c>
      <c r="B64" s="33"/>
      <c r="C64" s="33"/>
      <c r="D64" s="34"/>
    </row>
    <row r="65" spans="1:5" ht="15.75" x14ac:dyDescent="0.25">
      <c r="A65" s="30" t="s">
        <v>59</v>
      </c>
      <c r="B65" s="33">
        <v>1500000</v>
      </c>
      <c r="C65" s="33"/>
      <c r="D65" s="34"/>
    </row>
    <row r="66" spans="1:5" ht="15.75" x14ac:dyDescent="0.25">
      <c r="A66" s="30" t="s">
        <v>60</v>
      </c>
      <c r="B66" s="41">
        <v>0</v>
      </c>
      <c r="C66" s="41">
        <v>0</v>
      </c>
      <c r="D66" s="37"/>
    </row>
    <row r="67" spans="1:5" ht="15.75" x14ac:dyDescent="0.25">
      <c r="A67" s="27" t="s">
        <v>61</v>
      </c>
      <c r="B67" s="39"/>
      <c r="C67" s="40">
        <f>+C68+C69+C70+C71</f>
        <v>0</v>
      </c>
      <c r="E67" s="42"/>
    </row>
    <row r="68" spans="1:5" ht="15.75" x14ac:dyDescent="0.25">
      <c r="A68" s="30" t="s">
        <v>62</v>
      </c>
      <c r="B68" s="38"/>
      <c r="C68" s="35"/>
    </row>
    <row r="69" spans="1:5" ht="15.75" x14ac:dyDescent="0.25">
      <c r="A69" s="30" t="s">
        <v>63</v>
      </c>
      <c r="B69" s="38"/>
      <c r="C69" s="35">
        <v>0</v>
      </c>
    </row>
    <row r="70" spans="1:5" ht="15.75" x14ac:dyDescent="0.25">
      <c r="A70" s="30" t="s">
        <v>64</v>
      </c>
      <c r="B70" s="38"/>
      <c r="C70" s="35"/>
    </row>
    <row r="71" spans="1:5" ht="15.75" x14ac:dyDescent="0.25">
      <c r="A71" s="30" t="s">
        <v>65</v>
      </c>
      <c r="B71" s="38"/>
      <c r="C71" s="35"/>
    </row>
    <row r="72" spans="1:5" ht="15.75" x14ac:dyDescent="0.25">
      <c r="A72" s="27" t="s">
        <v>66</v>
      </c>
      <c r="B72" s="39"/>
      <c r="C72" s="40"/>
    </row>
    <row r="73" spans="1:5" ht="15.75" x14ac:dyDescent="0.25">
      <c r="A73" s="30" t="s">
        <v>67</v>
      </c>
      <c r="B73" s="38"/>
      <c r="C73" s="35"/>
    </row>
    <row r="74" spans="1:5" ht="15.75" x14ac:dyDescent="0.25">
      <c r="A74" s="30" t="s">
        <v>68</v>
      </c>
      <c r="B74" s="38"/>
      <c r="C74" s="35"/>
    </row>
    <row r="75" spans="1:5" ht="15.75" x14ac:dyDescent="0.25">
      <c r="A75" s="27" t="s">
        <v>69</v>
      </c>
      <c r="B75" s="39"/>
      <c r="C75" s="40"/>
      <c r="D75" s="3" t="s">
        <v>4</v>
      </c>
    </row>
    <row r="76" spans="1:5" ht="15.75" x14ac:dyDescent="0.25">
      <c r="A76" s="30" t="s">
        <v>70</v>
      </c>
      <c r="B76" s="38"/>
      <c r="C76" s="35"/>
    </row>
    <row r="77" spans="1:5" ht="15.75" x14ac:dyDescent="0.25">
      <c r="A77" s="30" t="s">
        <v>71</v>
      </c>
      <c r="B77" s="38"/>
      <c r="C77" s="35"/>
    </row>
    <row r="78" spans="1:5" ht="15.75" x14ac:dyDescent="0.25">
      <c r="A78" s="30" t="s">
        <v>72</v>
      </c>
      <c r="B78" s="38"/>
      <c r="C78" s="35"/>
    </row>
    <row r="79" spans="1:5" ht="15.75" x14ac:dyDescent="0.25">
      <c r="A79" s="23" t="s">
        <v>73</v>
      </c>
      <c r="B79" s="43">
        <f>+B41+B31+B21+B15+B57</f>
        <v>725696717</v>
      </c>
      <c r="C79" s="43">
        <f>+C41+C31+C21+C15+C57+C67</f>
        <v>0</v>
      </c>
      <c r="D79" s="44"/>
    </row>
    <row r="80" spans="1:5" ht="15.75" x14ac:dyDescent="0.25">
      <c r="A80" s="27" t="s">
        <v>74</v>
      </c>
      <c r="B80" s="39"/>
      <c r="C80" s="45"/>
      <c r="D80" s="32"/>
    </row>
    <row r="81" spans="1:5" ht="15.75" x14ac:dyDescent="0.25">
      <c r="A81" s="30" t="s">
        <v>75</v>
      </c>
      <c r="B81" s="38"/>
      <c r="C81" s="31"/>
      <c r="D81" s="32"/>
    </row>
    <row r="82" spans="1:5" ht="15.75" x14ac:dyDescent="0.25">
      <c r="A82" s="30" t="s">
        <v>76</v>
      </c>
      <c r="B82" s="38"/>
      <c r="C82" s="31"/>
      <c r="D82" s="32"/>
    </row>
    <row r="83" spans="1:5" ht="15.75" x14ac:dyDescent="0.25">
      <c r="A83" s="27" t="s">
        <v>77</v>
      </c>
      <c r="B83" s="39"/>
      <c r="C83" s="45"/>
      <c r="D83" s="32"/>
      <c r="E83" s="42"/>
    </row>
    <row r="84" spans="1:5" ht="15.75" x14ac:dyDescent="0.25">
      <c r="A84" s="30" t="s">
        <v>78</v>
      </c>
      <c r="B84" s="38"/>
      <c r="C84" s="31"/>
      <c r="D84" s="32"/>
    </row>
    <row r="85" spans="1:5" ht="15.75" x14ac:dyDescent="0.25">
      <c r="A85" s="30" t="s">
        <v>79</v>
      </c>
      <c r="B85" s="38"/>
      <c r="C85" s="31"/>
      <c r="D85" s="32"/>
    </row>
    <row r="86" spans="1:5" ht="15.75" x14ac:dyDescent="0.25">
      <c r="A86" s="27" t="s">
        <v>80</v>
      </c>
      <c r="B86" s="39"/>
      <c r="C86" s="45"/>
      <c r="D86" s="32"/>
    </row>
    <row r="87" spans="1:5" ht="15.75" x14ac:dyDescent="0.25">
      <c r="A87" s="30" t="s">
        <v>81</v>
      </c>
      <c r="B87" s="38"/>
      <c r="C87" s="31"/>
      <c r="D87" s="32"/>
    </row>
    <row r="88" spans="1:5" ht="15.75" x14ac:dyDescent="0.25">
      <c r="A88" s="46" t="s">
        <v>82</v>
      </c>
      <c r="B88" s="47">
        <f>+B79</f>
        <v>725696717</v>
      </c>
      <c r="C88" s="47">
        <f>+C79</f>
        <v>0</v>
      </c>
      <c r="D88" s="44"/>
      <c r="E88" s="48"/>
    </row>
    <row r="89" spans="1:5" x14ac:dyDescent="0.25">
      <c r="A89" s="49" t="s">
        <v>83</v>
      </c>
      <c r="B89" s="50"/>
      <c r="C89" s="2"/>
      <c r="E89" s="51"/>
    </row>
    <row r="90" spans="1:5" ht="10.5" customHeight="1" thickBot="1" x14ac:dyDescent="0.3">
      <c r="A90" s="1"/>
      <c r="B90" s="1"/>
      <c r="C90" s="2"/>
      <c r="E90" s="52"/>
    </row>
    <row r="91" spans="1:5" ht="15.75" thickBot="1" x14ac:dyDescent="0.3">
      <c r="A91" s="53" t="s">
        <v>84</v>
      </c>
      <c r="B91" s="1"/>
      <c r="C91" s="2"/>
    </row>
    <row r="92" spans="1:5" ht="28.5" customHeight="1" thickBot="1" x14ac:dyDescent="0.3">
      <c r="A92" s="54" t="s">
        <v>85</v>
      </c>
      <c r="B92" s="1"/>
      <c r="C92" s="2"/>
    </row>
    <row r="93" spans="1:5" ht="39.75" thickBot="1" x14ac:dyDescent="0.3">
      <c r="A93" s="55" t="s">
        <v>86</v>
      </c>
      <c r="B93" s="1"/>
      <c r="C93" s="2"/>
    </row>
    <row r="94" spans="1:5" x14ac:dyDescent="0.25">
      <c r="A94" s="56"/>
    </row>
    <row r="95" spans="1:5" ht="81" customHeight="1" x14ac:dyDescent="0.25">
      <c r="A95" s="56"/>
    </row>
    <row r="96" spans="1:5" ht="33.75" customHeight="1" x14ac:dyDescent="0.3">
      <c r="A96" s="58"/>
      <c r="B96" s="58"/>
      <c r="C96" s="59"/>
    </row>
    <row r="100" spans="1:3" x14ac:dyDescent="0.25">
      <c r="A100" s="60"/>
      <c r="B100" s="60"/>
      <c r="C100" s="60"/>
    </row>
    <row r="101" spans="1:3" x14ac:dyDescent="0.25">
      <c r="A101" s="60"/>
      <c r="B101" s="60"/>
      <c r="C101" s="60"/>
    </row>
  </sheetData>
  <mergeCells count="10">
    <mergeCell ref="A100:C100"/>
    <mergeCell ref="A101:C101"/>
    <mergeCell ref="A5:C5"/>
    <mergeCell ref="A6:C6"/>
    <mergeCell ref="A7:C7"/>
    <mergeCell ref="A8:C8"/>
    <mergeCell ref="A9:C9"/>
    <mergeCell ref="A12:A13"/>
    <mergeCell ref="B12:B13"/>
    <mergeCell ref="C12:C13"/>
  </mergeCells>
  <pageMargins left="0.25" right="0.25" top="0.75" bottom="0.75" header="0.3" footer="0.3"/>
  <pageSetup paperSize="5" scale="5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aprobado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RODRIGUEZ GARCIA</dc:creator>
  <cp:lastModifiedBy>WILCLAIRI ABREU EDUARDO</cp:lastModifiedBy>
  <cp:lastPrinted>2026-01-15T19:49:00Z</cp:lastPrinted>
  <dcterms:created xsi:type="dcterms:W3CDTF">2026-01-15T16:25:59Z</dcterms:created>
  <dcterms:modified xsi:type="dcterms:W3CDTF">2026-01-20T13:23:02Z</dcterms:modified>
</cp:coreProperties>
</file>